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58C2D803C544B9D8C015440A14E4F02" descr="图片 1"/>
        <xdr:cNvPicPr/>
      </xdr:nvPicPr>
      <xdr:blipFill>
        <a:blip r:embed="rId1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3" name="ID_ADC7C3CEC9CA4C74A037364164B4D0EF" descr="图片 2"/>
        <xdr:cNvPicPr/>
      </xdr:nvPicPr>
      <xdr:blipFill>
        <a:blip r:embed="rId2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" name="ID_F8FABA8A16FB41BB9BFF69EBCD2C4451" descr="图片 3"/>
        <xdr:cNvPicPr/>
      </xdr:nvPicPr>
      <xdr:blipFill>
        <a:blip r:embed="rId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5" name="ID_257FFB35894E41228655F8BD6864863B" descr="图片 4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6" name="ID_890248A5E7434915BBE4A4406A2A75CF" descr="图片5"/>
        <xdr:cNvPicPr/>
      </xdr:nvPicPr>
      <xdr:blipFill>
        <a:blip r:embed="rId5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7" name="ID_9682AF9CC9D54D9B8F367709369D6D5A" descr="图片6"/>
        <xdr:cNvPicPr/>
      </xdr:nvPicPr>
      <xdr:blipFill>
        <a:blip r:embed="rId6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8" name="ID_E6BB126A4792461892F9342C75BAC7BA" descr="图片7"/>
        <xdr:cNvPicPr/>
      </xdr:nvPicPr>
      <xdr:blipFill>
        <a:blip r:embed="rId7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9" name="ID_1A26A5A353B5478F86319BC20E807C22" descr="图片8"/>
        <xdr:cNvPicPr/>
      </xdr:nvPicPr>
      <xdr:blipFill>
        <a:blip r:embed="rId8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0" name="ID_88E4CAD862FB40B1A53EAC2A3F928EE7" descr="图片9"/>
        <xdr:cNvPicPr/>
      </xdr:nvPicPr>
      <xdr:blipFill>
        <a:blip r:embed="rId9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1" name="ID_F3CE7D0B80D54DBDA216B0325BB01123" descr="图片10"/>
        <xdr:cNvPicPr/>
      </xdr:nvPicPr>
      <xdr:blipFill>
        <a:blip r:embed="rId10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2" name="ID_8DE14601C18D44D3B4870DD0097CCFB4" descr="图片11"/>
        <xdr:cNvPicPr/>
      </xdr:nvPicPr>
      <xdr:blipFill>
        <a:blip r:embed="rId11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3" name="ID_17157A2C36994C3DAF5341A10D92907B" descr="图片12"/>
        <xdr:cNvPicPr/>
      </xdr:nvPicPr>
      <xdr:blipFill>
        <a:blip r:embed="rId12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4" name="ID_5A42613E38724059900925DCC4522486" descr="图片13"/>
        <xdr:cNvPicPr/>
      </xdr:nvPicPr>
      <xdr:blipFill>
        <a:blip r:embed="rId1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5" name="ID_E111FD541EF24EFFA58F688F9CCA088B" descr="图片13"/>
        <xdr:cNvPicPr/>
      </xdr:nvPicPr>
      <xdr:blipFill>
        <a:blip r:embed="rId1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6" name="ID_D6B982D80C2344D79AED0016AFA438C9" descr="图片14"/>
        <xdr:cNvPicPr/>
      </xdr:nvPicPr>
      <xdr:blipFill>
        <a:blip r:embed="rId1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7" name="ID_49EE82535ED94EEF9FF688FF5720C48D" descr="图片14"/>
        <xdr:cNvPicPr/>
      </xdr:nvPicPr>
      <xdr:blipFill>
        <a:blip r:embed="rId1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8" name="ID_5F57E29BA56A465FA0B1182943FF6777" descr="图片15"/>
        <xdr:cNvPicPr/>
      </xdr:nvPicPr>
      <xdr:blipFill>
        <a:blip r:embed="rId15"/>
        <a:stretch>
          <a:fillRect/>
        </a:stretch>
      </xdr:blipFill>
      <xdr:spPr>
        <a:xfrm>
          <a:off x="0" y="0"/>
          <a:ext cx="631190" cy="232410"/>
        </a:xfrm>
        <a:prstGeom prst="rect">
          <a:avLst/>
        </a:prstGeom>
      </xdr:spPr>
    </xdr:pic>
  </etc:cellImage>
  <etc:cellImage>
    <xdr:pic>
      <xdr:nvPicPr>
        <xdr:cNvPr id="19" name="ID_1F42AEBFC3A24AA9A7EA739A5A78A5A4" descr="图片16"/>
        <xdr:cNvPicPr/>
      </xdr:nvPicPr>
      <xdr:blipFill>
        <a:blip r:embed="rId16"/>
        <a:stretch>
          <a:fillRect/>
        </a:stretch>
      </xdr:blipFill>
      <xdr:spPr>
        <a:xfrm>
          <a:off x="0" y="0"/>
          <a:ext cx="512445" cy="290830"/>
        </a:xfrm>
        <a:prstGeom prst="rect">
          <a:avLst/>
        </a:prstGeom>
      </xdr:spPr>
    </xdr:pic>
  </etc:cellImage>
  <etc:cellImage>
    <xdr:pic>
      <xdr:nvPicPr>
        <xdr:cNvPr id="20" name="ID_D6B35924140041F98E96EEA92DDC706E" descr="17"/>
        <xdr:cNvPicPr/>
      </xdr:nvPicPr>
      <xdr:blipFill>
        <a:blip r:embed="rId17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<sst xmlns="http://schemas.openxmlformats.org/spreadsheetml/2006/main" count="112" uniqueCount="78">
  <si>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</si>
  <si>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</si>
  <si>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</si>
  <si>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</si>
  <si>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</si>
  <si>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</si>
  <si>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</si>
  <si>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</si>
  <si>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</si>
  <si>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</si>
  <si>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</si>
  <si>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</si>
  <si>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</si>
  <si>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</si>
  <si>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</si>
  <si>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</si>
  <si>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</si>
  <si>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</si>
  <si>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</si>
  <si>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8809965154610</t>
  </si>
  <si>
    <t>Stain|污渍</t>
  </si>
  <si>
    <t>8800275187633</t>
  </si>
  <si>
    <t>8809965154863</t>
  </si>
  <si>
    <t>8809938169924</t>
  </si>
  <si>
    <t>8809831640414</t>
  </si>
  <si>
    <t>8800243867529</t>
  </si>
  <si>
    <t>Bleeding|移染</t>
  </si>
  <si>
    <t>8809989011449</t>
  </si>
  <si>
    <t>8809869349730</t>
  </si>
  <si>
    <t>8809936720417</t>
  </si>
  <si>
    <t>Snagging|钩破</t>
  </si>
  <si>
    <t>8809965194593</t>
  </si>
  <si>
    <t>Snap/Button|按扣/纽扣问题</t>
  </si>
  <si>
    <t>8800243863590</t>
  </si>
  <si>
    <t>Loose Thread|脱线</t>
  </si>
  <si>
    <t>8809938169917</t>
  </si>
  <si>
    <t>8800306212402</t>
  </si>
  <si>
    <t>8800287405206</t>
  </si>
  <si>
    <t>8809936720509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</si>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</sst>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7" Type="http://schemas.openxmlformats.org/officeDocument/2006/relationships/image" Target="media/image17.jpe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17" workbookViewId="0">
      <selection activeCell="F21" sqref="F21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5" spans="1:15">
      <c r="A3" s="3" t="s">
        <v>19</v>
      </c>
      <c r="B3">
        <v>1</v>
      </c>
      <c r="D3" t="s">
        <v>20</v>
      </c>
      <c r="F3" t="str">
        <f>_xlfn.DISPIMG("ID_158C2D803C544B9D8C015440A14E4F02",1)</f>
        <v>=DISPIMG("ID_158C2D803C544B9D8C015440A14E4F02",1)</v>
      </c>
    </row>
    <row r="4" ht="75" spans="1:15">
      <c r="A4" s="3" t="s">
        <v>21</v>
      </c>
      <c r="B4">
        <v>1</v>
      </c>
      <c r="D4" t="s">
        <v>20</v>
      </c>
      <c r="F4" t="str">
        <f>_xlfn.DISPIMG("ID_ADC7C3CEC9CA4C74A037364164B4D0EF",1)</f>
        <v>=DISPIMG("ID_ADC7C3CEC9CA4C74A037364164B4D0EF",1)</v>
      </c>
    </row>
    <row r="5" ht="75" spans="1:15">
      <c r="A5" s="3" t="s">
        <v>22</v>
      </c>
      <c r="B5">
        <v>1</v>
      </c>
      <c r="D5" t="s">
        <v>20</v>
      </c>
      <c r="F5" t="str">
        <f>_xlfn.DISPIMG("ID_F8FABA8A16FB41BB9BFF69EBCD2C4451",1)</f>
        <v>=DISPIMG("ID_F8FABA8A16FB41BB9BFF69EBCD2C4451",1)</v>
      </c>
    </row>
    <row r="6" ht="75" spans="1:15">
      <c r="A6" s="3" t="s">
        <v>23</v>
      </c>
      <c r="B6">
        <v>1</v>
      </c>
      <c r="D6" t="s">
        <v>20</v>
      </c>
      <c r="F6" t="str">
        <f>_xlfn.DISPIMG("ID_257FFB35894E41228655F8BD6864863B",1)</f>
        <v>=DISPIMG("ID_257FFB35894E41228655F8BD6864863B",1)</v>
      </c>
    </row>
    <row r="7" ht="75" spans="1:15">
      <c r="A7" s="3" t="s">
        <v>23</v>
      </c>
      <c r="B7">
        <v>1</v>
      </c>
      <c r="D7" t="s">
        <v>20</v>
      </c>
      <c r="F7" t="str">
        <f>_xlfn.DISPIMG("ID_890248A5E7434915BBE4A4406A2A75CF",1)</f>
        <v>=DISPIMG("ID_890248A5E7434915BBE4A4406A2A75CF",1)</v>
      </c>
    </row>
    <row r="8" ht="75" spans="1:15">
      <c r="A8" s="3" t="s">
        <v>24</v>
      </c>
      <c r="B8">
        <v>1</v>
      </c>
      <c r="D8" t="s">
        <v>20</v>
      </c>
      <c r="F8" t="str">
        <f>_xlfn.DISPIMG("ID_9682AF9CC9D54D9B8F367709369D6D5A",1)</f>
        <v>=DISPIMG("ID_9682AF9CC9D54D9B8F367709369D6D5A",1)</v>
      </c>
    </row>
    <row r="9" ht="75" spans="1:15">
      <c r="A9" s="3" t="s">
        <v>25</v>
      </c>
      <c r="B9">
        <v>1</v>
      </c>
      <c r="D9" t="s">
        <v>26</v>
      </c>
      <c r="F9" t="str">
        <f>_xlfn.DISPIMG("ID_E6BB126A4792461892F9342C75BAC7BA",1)</f>
        <v>=DISPIMG("ID_E6BB126A4792461892F9342C75BAC7BA",1)</v>
      </c>
    </row>
    <row r="10" ht="75" spans="1:15">
      <c r="A10" s="3" t="s">
        <v>27</v>
      </c>
      <c r="B10">
        <v>1</v>
      </c>
      <c r="D10" t="s">
        <v>20</v>
      </c>
      <c r="F10" t="str">
        <f>_xlfn.DISPIMG("ID_1A26A5A353B5478F86319BC20E807C22",1)</f>
        <v>=DISPIMG("ID_1A26A5A353B5478F86319BC20E807C22",1)</v>
      </c>
    </row>
    <row r="11" ht="75" spans="1:15">
      <c r="A11" s="3" t="s">
        <v>28</v>
      </c>
      <c r="B11">
        <v>1</v>
      </c>
      <c r="D11" t="s">
        <v>20</v>
      </c>
      <c r="F11" t="str">
        <f>_xlfn.DISPIMG("ID_88E4CAD862FB40B1A53EAC2A3F928EE7",1)</f>
        <v>=DISPIMG("ID_88E4CAD862FB40B1A53EAC2A3F928EE7",1)</v>
      </c>
    </row>
    <row r="12" ht="75" spans="1:15">
      <c r="A12" s="3" t="s">
        <v>29</v>
      </c>
      <c r="B12">
        <v>1</v>
      </c>
      <c r="D12" t="s">
        <v>30</v>
      </c>
      <c r="F12" t="str">
        <f>_xlfn.DISPIMG("ID_F3CE7D0B80D54DBDA216B0325BB01123",1)</f>
        <v>=DISPIMG("ID_F3CE7D0B80D54DBDA216B0325BB01123",1)</v>
      </c>
    </row>
    <row r="13" ht="75" spans="1:15">
      <c r="A13" s="3" t="s">
        <v>31</v>
      </c>
      <c r="B13">
        <v>1</v>
      </c>
      <c r="D13" t="s">
        <v>32</v>
      </c>
      <c r="F13" t="str">
        <f>_xlfn.DISPIMG("ID_8DE14601C18D44D3B4870DD0097CCFB4",1)</f>
        <v>=DISPIMG("ID_8DE14601C18D44D3B4870DD0097CCFB4",1)</v>
      </c>
    </row>
    <row r="14" ht="75" spans="1:15">
      <c r="A14" s="3" t="s">
        <v>33</v>
      </c>
      <c r="B14">
        <v>1</v>
      </c>
      <c r="D14" t="s">
        <v>34</v>
      </c>
      <c r="F14" t="str">
        <f>_xlfn.DISPIMG("ID_17157A2C36994C3DAF5341A10D92907B",1)</f>
        <v>=DISPIMG("ID_17157A2C36994C3DAF5341A10D92907B",1)</v>
      </c>
    </row>
    <row r="15" ht="75" spans="1:15">
      <c r="A15" s="3" t="s">
        <v>35</v>
      </c>
      <c r="B15">
        <v>1</v>
      </c>
      <c r="D15" t="s">
        <v>20</v>
      </c>
      <c r="F15" t="str">
        <f>_xlfn.DISPIMG("ID_5A42613E38724059900925DCC4522486",1)</f>
        <v>=DISPIMG("ID_5A42613E38724059900925DCC4522486",1)</v>
      </c>
    </row>
    <row r="16" ht="75" spans="1:15">
      <c r="A16" s="3" t="s">
        <v>35</v>
      </c>
      <c r="B16">
        <v>1</v>
      </c>
      <c r="D16" t="s">
        <v>20</v>
      </c>
      <c r="F16" t="str">
        <f>_xlfn.DISPIMG("ID_E111FD541EF24EFFA58F688F9CCA088B",1)</f>
        <v>=DISPIMG("ID_E111FD541EF24EFFA58F688F9CCA088B",1)</v>
      </c>
    </row>
    <row r="17" ht="75" spans="1:6">
      <c r="A17" s="3" t="s">
        <v>23</v>
      </c>
      <c r="B17">
        <v>1</v>
      </c>
      <c r="D17" t="s">
        <v>20</v>
      </c>
      <c r="F17" t="str">
        <f>_xlfn.DISPIMG("ID_D6B982D80C2344D79AED0016AFA438C9",1)</f>
        <v>=DISPIMG("ID_D6B982D80C2344D79AED0016AFA438C9",1)</v>
      </c>
    </row>
    <row r="18" ht="75" spans="1:6">
      <c r="A18" s="3" t="s">
        <v>23</v>
      </c>
      <c r="B18">
        <v>1</v>
      </c>
      <c r="D18" t="s">
        <v>20</v>
      </c>
      <c r="F18" t="str">
        <f>_xlfn.DISPIMG("ID_49EE82535ED94EEF9FF688FF5720C48D",1)</f>
        <v>=DISPIMG("ID_49EE82535ED94EEF9FF688FF5720C48D",1)</v>
      </c>
    </row>
    <row r="19" ht="18.3" spans="1:6">
      <c r="A19" s="3" t="s">
        <v>36</v>
      </c>
      <c r="B19">
        <v>1</v>
      </c>
      <c r="D19" t="s">
        <v>20</v>
      </c>
      <c r="F19" t="str">
        <f>_xlfn.DISPIMG("ID_5F57E29BA56A465FA0B1182943FF6777",1)</f>
        <v>=DISPIMG("ID_5F57E29BA56A465FA0B1182943FF6777",1)</v>
      </c>
    </row>
    <row r="20" ht="22.9" spans="1:6">
      <c r="A20" s="3" t="s">
        <v>37</v>
      </c>
      <c r="B20">
        <v>1</v>
      </c>
      <c r="D20" t="s">
        <v>32</v>
      </c>
      <c r="F20" t="str">
        <f>_xlfn.DISPIMG("ID_1F42AEBFC3A24AA9A7EA739A5A78A5A4",1)</f>
        <v>=DISPIMG("ID_1F42AEBFC3A24AA9A7EA739A5A78A5A4",1)</v>
      </c>
    </row>
    <row r="21" ht="75" spans="1:6">
      <c r="A21" s="3" t="s">
        <v>38</v>
      </c>
      <c r="B21">
        <v>1</v>
      </c>
      <c r="D21" t="s">
        <v>26</v>
      </c>
      <c r="F21" t="str">
        <f>_xlfn.DISPIMG("ID_D6B35924140041F98E96EEA92DDC706E",1)</f>
        <v>=DISPIMG("ID_D6B35924140041F98E96EEA92DDC706E",1)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30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26</v>
      </c>
    </row>
    <row r="8" spans="1:1">
      <c r="A8" t="s">
        <v>43</v>
      </c>
    </row>
    <row r="9" spans="1:1">
      <c r="A9" t="s">
        <v>44</v>
      </c>
    </row>
    <row r="10" spans="1:1">
      <c r="A10" t="s">
        <v>32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20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英姿</cp:lastModifiedBy>
  <dcterms:created xsi:type="dcterms:W3CDTF">2025-12-02T05:13:00Z</dcterms:created>
  <dcterms:modified xsi:type="dcterms:W3CDTF">2025-12-02T05:20:56Z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8806A03165954B61900D52F4A762B63B_13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